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6235" windowHeight="10950"/>
  </bookViews>
  <sheets>
    <sheet name="fever+covid - final (2)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4" l="1"/>
  <c r="K42" i="4" s="1"/>
  <c r="J40" i="4"/>
  <c r="K40" i="4" s="1"/>
  <c r="J38" i="4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22" i="4"/>
  <c r="K22" i="4" s="1"/>
  <c r="J29" i="4"/>
  <c r="J28" i="4"/>
  <c r="J27" i="4"/>
  <c r="K27" i="4" s="1"/>
  <c r="J26" i="4"/>
  <c r="K26" i="4" s="1"/>
  <c r="J25" i="4"/>
  <c r="K25" i="4" s="1"/>
  <c r="J24" i="4"/>
  <c r="K24" i="4" s="1"/>
  <c r="J23" i="4"/>
  <c r="K23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  <c r="J7" i="4"/>
  <c r="K7" i="4" s="1"/>
  <c r="J6" i="4"/>
  <c r="K6" i="4" s="1"/>
  <c r="H21" i="4"/>
  <c r="I41" i="4"/>
  <c r="H41" i="4"/>
  <c r="G41" i="4"/>
  <c r="I39" i="4"/>
  <c r="H39" i="4"/>
  <c r="G39" i="4"/>
  <c r="I37" i="4"/>
  <c r="H37" i="4"/>
  <c r="G37" i="4"/>
  <c r="I30" i="4"/>
  <c r="H30" i="4"/>
  <c r="G30" i="4"/>
  <c r="I21" i="4"/>
  <c r="G21" i="4"/>
  <c r="I5" i="4"/>
  <c r="H5" i="4"/>
  <c r="G5" i="4"/>
  <c r="J5" i="4" l="1"/>
  <c r="J37" i="4"/>
  <c r="J41" i="4"/>
  <c r="J21" i="4"/>
  <c r="K21" i="4" s="1"/>
  <c r="J39" i="4"/>
  <c r="J30" i="4"/>
  <c r="K30" i="4" s="1"/>
  <c r="K5" i="4"/>
  <c r="K41" i="4"/>
  <c r="K39" i="4"/>
  <c r="G43" i="4"/>
  <c r="I43" i="4"/>
  <c r="H43" i="4"/>
  <c r="J43" i="4" s="1"/>
  <c r="K43" i="4" l="1"/>
</calcChain>
</file>

<file path=xl/sharedStrings.xml><?xml version="1.0" encoding="utf-8"?>
<sst xmlns="http://schemas.openxmlformats.org/spreadsheetml/2006/main" count="159" uniqueCount="101">
  <si>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</si>
  <si>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</si>
  <si>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</si>
  <si>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</si>
  <si>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</si>
  <si>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</si>
  <si>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</si>
  <si>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</si>
  <si>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</si>
  <si>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</si>
  <si>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</si>
  <si>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</si>
  <si>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</si>
  <si>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</si>
  <si>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</si>
  <si>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</si>
  <si>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</si>
  <si>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</si>
  <si>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</si>
  <si>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</si>
  <si>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</si>
  <si>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</si>
  <si>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</si>
  <si>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</si>
  <si>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</si>
  <si>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</si>
  <si>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</si>
  <si>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</si>
  <si>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</si>
  <si>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</si>
  <si>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</si>
  <si>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</si>
  <si>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</si>
  <si>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</si>
  <si>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</si>
  <si>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</si>
  <si>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</si>
  <si>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</si>
  <si>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</si>
  <si>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</si>
  <si>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</si>
  <si>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</si>
  <si>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"ბომონდი"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</si>
  <si>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</si>
  <si>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</si>
  <si>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</si>
  <si>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</si>
  <si>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</si>
  <si>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</si>
  <si>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</si>
  <si>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</si>
  <si>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</si>
  <si>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</si>
  <si>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</si>
  <si>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პედიატრია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</si>
  <si>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</si>
  <si>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</si>
  <si>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</si>
  <si>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</si>
  <si>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</si>
  <si>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</si>
  <si>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</si>
  <si>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</si>
  <si>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</si>
  <si>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</si>
  <si>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</si>
  <si>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</si>
  <si>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</si>
  <si>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</si>
  <si>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,,მედემერჯენსი"</t>
  </si>
  <si>
    <t>მელიქიშვილის 102</t>
  </si>
  <si>
    <t>ქობულეთი</t>
  </si>
  <si>
    <t>ქობულეთის ,, ბომონდი"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</si>
  <si>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</si>
  <si>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ბათუმის სამშობიარო სახლი</t>
  </si>
  <si>
    <t>შპს "პირველი სამედიცინო ცენტრი"</t>
  </si>
  <si>
    <t>თბილისი,  ც. დადიანის ქ. 255</t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</si>
  <si>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</si>
  <si>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</si>
  <si>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ქ. N95</t>
  </si>
  <si>
    <t>446955484</t>
  </si>
  <si>
    <t>სს ,,ქობულეთის სამედიცინო ცენტრი"</t>
  </si>
  <si>
    <t>თბილისის N31</t>
  </si>
  <si>
    <t>ქუთაისი, ჩხობაძის ქ. №20</t>
  </si>
  <si>
    <t>26 მაისის N2</t>
  </si>
  <si>
    <t>რუსთაველის N39</t>
  </si>
  <si>
    <t xml:space="preserve">სს "ჯერარსი" </t>
  </si>
  <si>
    <t>ამტელ ჰოსპიტალი</t>
  </si>
  <si>
    <t>საწოლების რაოდენობა (17.09.20 მდგომარეობით)</t>
  </si>
  <si>
    <t>სულ</t>
  </si>
  <si>
    <t>სს "გერმანული ჰოსპიტალი"</t>
  </si>
  <si>
    <t>თბილისი,  კოსმონავტების
სანაპირო N 45ა</t>
  </si>
  <si>
    <t>თბილისი, მუხიანის ქ., №2ა</t>
  </si>
  <si>
    <t>თბილისი, წინანდლის 9</t>
  </si>
  <si>
    <t>შპს "ბათუმის საერთაშორისო საუნივერსიტეტო ჰოსპიტალი"</t>
  </si>
  <si>
    <t xml:space="preserve"> ბათუმი გენერალ ასლან აბაშიძის 14</t>
  </si>
  <si>
    <t>წევს კორონა</t>
  </si>
  <si>
    <t>იმყოფება  ტრიაჟი</t>
  </si>
  <si>
    <t xml:space="preserve">თავისუფალი </t>
  </si>
  <si>
    <t>ახალი კორონავირუსით (SARS-CoV-2)  გამოწვეული ინფექციის (COVID-19) სამართავად  მობილიზებული კლინიკები (17.09.2020 - 09:00 სთ)</t>
  </si>
  <si>
    <t>დატვირთული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</si>
</sst>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9"/>
      <name val="Sylfaen"/>
      <family val="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9"/>
      <color theme="0"/>
      <name val="Sylfaen"/>
      <family val="1"/>
    </font>
    <font>
      <sz val="9"/>
      <color rgb="FFFF0000"/>
      <name val="Sylfaen"/>
      <family val="1"/>
    </font>
    <font>
      <b/>
      <sz val="11"/>
      <color rgb="FFFF0000"/>
      <name val="Sylfaen"/>
      <family val="1"/>
    </font>
    <font>
      <b/>
      <sz val="14"/>
      <color theme="0"/>
      <name val="Sylfaen"/>
      <family val="1"/>
    </font>
    <font>
      <b/>
      <sz val="9"/>
      <color theme="0"/>
      <name val="Sylfaen"/>
      <family val="1"/>
    </font>
    <font>
      <b/>
      <sz val="10"/>
      <color theme="0"/>
      <name val="Sylfaen"/>
      <family val="1"/>
    </font>
    <font>
      <b/>
      <sz val="8"/>
      <color theme="0"/>
      <name val="Sylfae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1" applyNumberFormat="0" applyAlignment="0" applyProtection="0"/>
    <xf numFmtId="0" fontId="5" fillId="30" borderId="2" applyNumberFormat="0" applyAlignment="0" applyProtection="0"/>
    <xf numFmtId="0" fontId="10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1" applyNumberFormat="0" applyAlignment="0" applyProtection="0"/>
    <xf numFmtId="0" fontId="16" fillId="0" borderId="5" applyNumberFormat="0" applyFill="0" applyAlignment="0" applyProtection="0"/>
    <xf numFmtId="0" fontId="17" fillId="32" borderId="0" applyNumberFormat="0" applyBorder="0" applyAlignment="0" applyProtection="0"/>
    <xf numFmtId="0" fontId="2" fillId="4" borderId="1" applyNumberFormat="0" applyFont="0" applyAlignment="0" applyProtection="0"/>
    <xf numFmtId="0" fontId="18" fillId="29" borderId="1" applyNumberFormat="0" applyAlignment="0" applyProtection="0"/>
    <xf numFmtId="0" fontId="19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0" fillId="0" borderId="0"/>
    <xf numFmtId="0" fontId="21" fillId="0" borderId="0"/>
    <xf numFmtId="43" fontId="26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0" xfId="0" applyFont="1" applyFill="1"/>
    <xf numFmtId="0" fontId="1" fillId="0" borderId="1" xfId="0" applyFont="1" applyFill="1" applyBorder="1"/>
    <xf numFmtId="0" fontId="1" fillId="0" borderId="0" xfId="0" applyFont="1" applyFill="1"/>
    <xf numFmtId="0" fontId="22" fillId="0" borderId="1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0" fontId="22" fillId="6" borderId="1" xfId="46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2" fillId="0" borderId="1" xfId="46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9" fillId="0" borderId="1" xfId="46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1" fillId="33" borderId="1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center"/>
    </xf>
    <xf numFmtId="0" fontId="32" fillId="33" borderId="1" xfId="0" applyFont="1" applyFill="1" applyBorder="1" applyAlignment="1">
      <alignment horizontal="center" vertical="center" wrapText="1"/>
    </xf>
    <xf numFmtId="0" fontId="28" fillId="33" borderId="1" xfId="0" applyFont="1" applyFill="1" applyBorder="1"/>
    <xf numFmtId="0" fontId="33" fillId="33" borderId="1" xfId="0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horizontal="center" vertical="center" wrapText="1"/>
    </xf>
    <xf numFmtId="0" fontId="34" fillId="33" borderId="1" xfId="0" applyNumberFormat="1" applyFont="1" applyFill="1" applyBorder="1" applyAlignment="1">
      <alignment horizontal="center" vertical="center" textRotation="90" wrapText="1"/>
    </xf>
    <xf numFmtId="0" fontId="34" fillId="33" borderId="1" xfId="0" applyNumberFormat="1" applyFont="1" applyFill="1" applyBorder="1" applyAlignment="1">
      <alignment horizontal="center" vertical="center" wrapText="1"/>
    </xf>
    <xf numFmtId="0" fontId="32" fillId="33" borderId="8" xfId="0" applyFont="1" applyFill="1" applyBorder="1" applyAlignment="1">
      <alignment horizontal="center" vertical="center" wrapText="1"/>
    </xf>
    <xf numFmtId="0" fontId="32" fillId="33" borderId="7" xfId="0" applyFont="1" applyFill="1" applyBorder="1" applyAlignment="1">
      <alignment horizontal="center" vertical="center" wrapText="1"/>
    </xf>
  </cellXfs>
  <cellStyles count="4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46" builtinId="3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3"/>
  <sheetViews>
    <sheetView tabSelected="1" workbookViewId="0">
      <selection activeCell="F33" sqref="F33"/>
    </sheetView>
  </sheetViews>
  <sheetFormatPr defaultRowHeight="12.75" outlineLevelRow="1" x14ac:dyDescent="0.25"/>
  <cols>
    <col min="1" max="1" width="4.5703125" style="8" customWidth="1"/>
    <col min="2" max="2" width="15.42578125" style="4" customWidth="1"/>
    <col min="3" max="3" width="18.5703125" style="4" customWidth="1"/>
    <col min="4" max="4" width="12.42578125" style="4" customWidth="1"/>
    <col min="5" max="5" width="82" style="4" customWidth="1"/>
    <col min="6" max="6" width="38.5703125" style="4" customWidth="1"/>
    <col min="7" max="7" width="12.5703125" style="6" customWidth="1"/>
    <col min="8" max="8" width="7.7109375" style="4" customWidth="1"/>
    <col min="9" max="9" width="6.5703125" style="4" customWidth="1"/>
    <col min="10" max="10" width="9.140625" style="4"/>
    <col min="11" max="11" width="9.85546875" style="4" customWidth="1"/>
    <col min="12" max="12" width="19.5703125" style="10" customWidth="1"/>
    <col min="13" max="16384" width="9.140625" style="4"/>
  </cols>
  <sheetData>
    <row r="1" spans="1:12" ht="23.25" customHeight="1" x14ac:dyDescent="0.25">
      <c r="G1" s="9"/>
    </row>
    <row r="2" spans="1:12" ht="35.25" customHeight="1" x14ac:dyDescent="0.25">
      <c r="C2" s="21" t="s">
        <v>99</v>
      </c>
      <c r="D2" s="21"/>
      <c r="E2" s="21"/>
      <c r="F2" s="21"/>
    </row>
    <row r="3" spans="1:12" ht="15.75" customHeight="1" x14ac:dyDescent="0.25">
      <c r="A3" s="34" t="s">
        <v>0</v>
      </c>
      <c r="B3" s="34" t="s">
        <v>1</v>
      </c>
      <c r="C3" s="34" t="s">
        <v>2</v>
      </c>
      <c r="D3" s="41" t="s">
        <v>3</v>
      </c>
      <c r="E3" s="34" t="s">
        <v>4</v>
      </c>
      <c r="F3" s="35"/>
      <c r="G3" s="34" t="s">
        <v>88</v>
      </c>
      <c r="H3" s="36" t="s">
        <v>100</v>
      </c>
      <c r="I3" s="36"/>
      <c r="J3" s="36"/>
      <c r="K3" s="37" t="s">
        <v>98</v>
      </c>
      <c r="L3" s="34" t="s">
        <v>56</v>
      </c>
    </row>
    <row r="4" spans="1:12" ht="60" customHeight="1" x14ac:dyDescent="0.25">
      <c r="A4" s="34"/>
      <c r="B4" s="34"/>
      <c r="C4" s="34"/>
      <c r="D4" s="42"/>
      <c r="E4" s="34"/>
      <c r="F4" s="38" t="s">
        <v>5</v>
      </c>
      <c r="G4" s="34"/>
      <c r="H4" s="39" t="s">
        <v>96</v>
      </c>
      <c r="I4" s="39" t="s">
        <v>97</v>
      </c>
      <c r="J4" s="40" t="s">
        <v>89</v>
      </c>
      <c r="K4" s="37"/>
      <c r="L4" s="34"/>
    </row>
    <row r="5" spans="1:12" ht="15" x14ac:dyDescent="0.25">
      <c r="A5" s="27"/>
      <c r="B5" s="28" t="s">
        <v>6</v>
      </c>
      <c r="C5" s="16"/>
      <c r="D5" s="17"/>
      <c r="E5" s="16"/>
      <c r="F5" s="16"/>
      <c r="G5" s="29">
        <f>SUM(G6:G20)</f>
        <v>1134</v>
      </c>
      <c r="H5" s="29">
        <f>SUM(H6:H20)</f>
        <v>244</v>
      </c>
      <c r="I5" s="29">
        <f>SUM(I6:I20)</f>
        <v>110</v>
      </c>
      <c r="J5" s="29">
        <f>SUM(H5:I5)</f>
        <v>354</v>
      </c>
      <c r="K5" s="29">
        <f>G5-J5</f>
        <v>780</v>
      </c>
      <c r="L5" s="18"/>
    </row>
    <row r="6" spans="1:12" ht="25.5" outlineLevel="1" x14ac:dyDescent="0.25">
      <c r="A6" s="11">
        <v>1</v>
      </c>
      <c r="B6" s="3" t="s">
        <v>6</v>
      </c>
      <c r="C6" s="3" t="s">
        <v>10</v>
      </c>
      <c r="D6" s="12">
        <v>211328703</v>
      </c>
      <c r="E6" s="3" t="s">
        <v>11</v>
      </c>
      <c r="F6" s="3" t="s">
        <v>12</v>
      </c>
      <c r="G6" s="13">
        <v>40</v>
      </c>
      <c r="H6" s="24">
        <v>26</v>
      </c>
      <c r="I6" s="24">
        <v>0</v>
      </c>
      <c r="J6" s="24">
        <f>SUM(H6:I6)</f>
        <v>26</v>
      </c>
      <c r="K6" s="24">
        <f>G6-J6</f>
        <v>14</v>
      </c>
      <c r="L6" s="12" t="s">
        <v>13</v>
      </c>
    </row>
    <row r="7" spans="1:12" outlineLevel="1" x14ac:dyDescent="0.25">
      <c r="A7" s="11">
        <v>2</v>
      </c>
      <c r="B7" s="3" t="s">
        <v>6</v>
      </c>
      <c r="C7" s="3" t="s">
        <v>10</v>
      </c>
      <c r="D7" s="12">
        <v>200007143</v>
      </c>
      <c r="E7" s="3" t="s">
        <v>75</v>
      </c>
      <c r="F7" s="3" t="s">
        <v>76</v>
      </c>
      <c r="G7" s="15">
        <v>81</v>
      </c>
      <c r="H7" s="24">
        <v>0</v>
      </c>
      <c r="I7" s="24">
        <v>4</v>
      </c>
      <c r="J7" s="24">
        <f t="shared" ref="J7:J42" si="0">SUM(H7:I7)</f>
        <v>4</v>
      </c>
      <c r="K7" s="24">
        <f>G7-J7</f>
        <v>77</v>
      </c>
      <c r="L7" s="14"/>
    </row>
    <row r="8" spans="1:12" outlineLevel="1" x14ac:dyDescent="0.25">
      <c r="A8" s="11">
        <v>3</v>
      </c>
      <c r="B8" s="3" t="s">
        <v>6</v>
      </c>
      <c r="C8" s="3" t="s">
        <v>10</v>
      </c>
      <c r="D8" s="12">
        <v>205279740</v>
      </c>
      <c r="E8" s="23" t="s">
        <v>86</v>
      </c>
      <c r="F8" s="3" t="s">
        <v>92</v>
      </c>
      <c r="G8" s="15">
        <v>20</v>
      </c>
      <c r="H8" s="24">
        <v>0</v>
      </c>
      <c r="I8" s="24">
        <v>5</v>
      </c>
      <c r="J8" s="24">
        <f t="shared" si="0"/>
        <v>5</v>
      </c>
      <c r="K8" s="24">
        <f>G8-J8</f>
        <v>15</v>
      </c>
      <c r="L8" s="7"/>
    </row>
    <row r="9" spans="1:12" ht="25.5" outlineLevel="1" x14ac:dyDescent="0.25">
      <c r="A9" s="11">
        <v>4</v>
      </c>
      <c r="B9" s="3" t="s">
        <v>6</v>
      </c>
      <c r="C9" s="3" t="s">
        <v>36</v>
      </c>
      <c r="D9" s="12">
        <v>402069854</v>
      </c>
      <c r="E9" s="3" t="s">
        <v>44</v>
      </c>
      <c r="F9" s="3" t="s">
        <v>45</v>
      </c>
      <c r="G9" s="13">
        <v>50</v>
      </c>
      <c r="H9" s="24">
        <v>0</v>
      </c>
      <c r="I9" s="24">
        <v>16</v>
      </c>
      <c r="J9" s="24">
        <f t="shared" si="0"/>
        <v>16</v>
      </c>
      <c r="K9" s="24">
        <f>G9-J9</f>
        <v>34</v>
      </c>
      <c r="L9" s="12"/>
    </row>
    <row r="10" spans="1:12" outlineLevel="1" x14ac:dyDescent="0.25">
      <c r="A10" s="11">
        <v>5</v>
      </c>
      <c r="B10" s="3" t="s">
        <v>6</v>
      </c>
      <c r="C10" s="3" t="s">
        <v>36</v>
      </c>
      <c r="D10" s="12">
        <v>202172139</v>
      </c>
      <c r="E10" s="3" t="s">
        <v>37</v>
      </c>
      <c r="F10" s="3" t="s">
        <v>38</v>
      </c>
      <c r="G10" s="13">
        <v>20</v>
      </c>
      <c r="H10" s="24">
        <v>11</v>
      </c>
      <c r="I10" s="24">
        <v>0</v>
      </c>
      <c r="J10" s="24">
        <f t="shared" si="0"/>
        <v>11</v>
      </c>
      <c r="K10" s="24">
        <f>G10-J10</f>
        <v>9</v>
      </c>
      <c r="L10" s="12"/>
    </row>
    <row r="11" spans="1:12" outlineLevel="1" x14ac:dyDescent="0.25">
      <c r="A11" s="11">
        <v>6</v>
      </c>
      <c r="B11" s="3" t="s">
        <v>6</v>
      </c>
      <c r="C11" s="3" t="s">
        <v>36</v>
      </c>
      <c r="D11" s="12">
        <v>404476205</v>
      </c>
      <c r="E11" s="3" t="s">
        <v>64</v>
      </c>
      <c r="F11" s="3" t="s">
        <v>65</v>
      </c>
      <c r="G11" s="15">
        <v>83</v>
      </c>
      <c r="H11" s="24">
        <v>37</v>
      </c>
      <c r="I11" s="24">
        <v>0</v>
      </c>
      <c r="J11" s="24">
        <f t="shared" si="0"/>
        <v>37</v>
      </c>
      <c r="K11" s="24">
        <f>G11-J11</f>
        <v>46</v>
      </c>
      <c r="L11" s="7"/>
    </row>
    <row r="12" spans="1:12" outlineLevel="1" x14ac:dyDescent="0.25">
      <c r="A12" s="11">
        <v>7</v>
      </c>
      <c r="B12" s="3" t="s">
        <v>6</v>
      </c>
      <c r="C12" s="3" t="s">
        <v>36</v>
      </c>
      <c r="D12" s="12">
        <v>202901832</v>
      </c>
      <c r="E12" s="3" t="s">
        <v>68</v>
      </c>
      <c r="F12" s="3" t="s">
        <v>65</v>
      </c>
      <c r="G12" s="15">
        <v>196</v>
      </c>
      <c r="H12" s="24">
        <v>29</v>
      </c>
      <c r="I12" s="24">
        <v>0</v>
      </c>
      <c r="J12" s="24">
        <f t="shared" si="0"/>
        <v>29</v>
      </c>
      <c r="K12" s="24">
        <f>G12-J12</f>
        <v>167</v>
      </c>
      <c r="L12" s="7"/>
    </row>
    <row r="13" spans="1:12" ht="25.5" outlineLevel="1" x14ac:dyDescent="0.25">
      <c r="A13" s="11">
        <v>8</v>
      </c>
      <c r="B13" s="3" t="s">
        <v>6</v>
      </c>
      <c r="C13" s="3" t="s">
        <v>36</v>
      </c>
      <c r="D13" s="12">
        <v>402101328</v>
      </c>
      <c r="E13" s="23" t="s">
        <v>90</v>
      </c>
      <c r="F13" s="3" t="s">
        <v>91</v>
      </c>
      <c r="G13" s="15">
        <v>25</v>
      </c>
      <c r="H13" s="24">
        <v>0</v>
      </c>
      <c r="I13" s="24">
        <v>10</v>
      </c>
      <c r="J13" s="24">
        <f t="shared" si="0"/>
        <v>10</v>
      </c>
      <c r="K13" s="24">
        <f>G13-J13</f>
        <v>15</v>
      </c>
      <c r="L13" s="7"/>
    </row>
    <row r="14" spans="1:12" ht="25.5" outlineLevel="1" x14ac:dyDescent="0.25">
      <c r="A14" s="11">
        <v>9</v>
      </c>
      <c r="B14" s="3" t="s">
        <v>6</v>
      </c>
      <c r="C14" s="3" t="s">
        <v>7</v>
      </c>
      <c r="D14" s="12">
        <v>212153756</v>
      </c>
      <c r="E14" s="3" t="s">
        <v>8</v>
      </c>
      <c r="F14" s="3" t="s">
        <v>9</v>
      </c>
      <c r="G14" s="13">
        <v>50</v>
      </c>
      <c r="H14" s="24">
        <v>33</v>
      </c>
      <c r="I14" s="24">
        <v>0</v>
      </c>
      <c r="J14" s="24">
        <f t="shared" si="0"/>
        <v>33</v>
      </c>
      <c r="K14" s="24">
        <f>G14-J14</f>
        <v>17</v>
      </c>
      <c r="L14" s="12" t="s">
        <v>54</v>
      </c>
    </row>
    <row r="15" spans="1:12" outlineLevel="1" x14ac:dyDescent="0.25">
      <c r="A15" s="11">
        <v>10</v>
      </c>
      <c r="B15" s="3" t="s">
        <v>6</v>
      </c>
      <c r="C15" s="3" t="s">
        <v>7</v>
      </c>
      <c r="D15" s="12">
        <v>405018831</v>
      </c>
      <c r="E15" s="3" t="s">
        <v>14</v>
      </c>
      <c r="F15" s="3" t="s">
        <v>15</v>
      </c>
      <c r="G15" s="13">
        <v>115</v>
      </c>
      <c r="H15" s="24">
        <v>69</v>
      </c>
      <c r="I15" s="24">
        <v>27</v>
      </c>
      <c r="J15" s="24">
        <f t="shared" si="0"/>
        <v>96</v>
      </c>
      <c r="K15" s="24">
        <f>G15-J15</f>
        <v>19</v>
      </c>
      <c r="L15" s="12" t="s">
        <v>54</v>
      </c>
    </row>
    <row r="16" spans="1:12" outlineLevel="1" x14ac:dyDescent="0.25">
      <c r="A16" s="11">
        <v>11</v>
      </c>
      <c r="B16" s="3" t="s">
        <v>6</v>
      </c>
      <c r="C16" s="3" t="s">
        <v>7</v>
      </c>
      <c r="D16" s="12">
        <v>204871594</v>
      </c>
      <c r="E16" s="3" t="s">
        <v>16</v>
      </c>
      <c r="F16" s="3" t="s">
        <v>17</v>
      </c>
      <c r="G16" s="13">
        <v>50</v>
      </c>
      <c r="H16" s="24">
        <v>20</v>
      </c>
      <c r="I16" s="24">
        <v>0</v>
      </c>
      <c r="J16" s="24">
        <f t="shared" si="0"/>
        <v>20</v>
      </c>
      <c r="K16" s="24">
        <f>G16-J16</f>
        <v>30</v>
      </c>
      <c r="L16" s="12" t="s">
        <v>54</v>
      </c>
    </row>
    <row r="17" spans="1:12" outlineLevel="1" x14ac:dyDescent="0.25">
      <c r="A17" s="11">
        <v>12</v>
      </c>
      <c r="B17" s="3" t="s">
        <v>6</v>
      </c>
      <c r="C17" s="3" t="s">
        <v>7</v>
      </c>
      <c r="D17" s="12">
        <v>205165453</v>
      </c>
      <c r="E17" s="3" t="s">
        <v>34</v>
      </c>
      <c r="F17" s="3" t="s">
        <v>35</v>
      </c>
      <c r="G17" s="13">
        <v>50</v>
      </c>
      <c r="H17" s="24">
        <v>19</v>
      </c>
      <c r="I17" s="24">
        <v>20</v>
      </c>
      <c r="J17" s="24">
        <f t="shared" si="0"/>
        <v>39</v>
      </c>
      <c r="K17" s="24">
        <f>G17-J17</f>
        <v>11</v>
      </c>
      <c r="L17" s="12"/>
    </row>
    <row r="18" spans="1:12" ht="25.5" outlineLevel="1" x14ac:dyDescent="0.25">
      <c r="A18" s="11">
        <v>13</v>
      </c>
      <c r="B18" s="3" t="s">
        <v>6</v>
      </c>
      <c r="C18" s="3" t="s">
        <v>39</v>
      </c>
      <c r="D18" s="12">
        <v>400115362</v>
      </c>
      <c r="E18" s="3" t="s">
        <v>40</v>
      </c>
      <c r="F18" s="3" t="s">
        <v>41</v>
      </c>
      <c r="G18" s="13">
        <v>94</v>
      </c>
      <c r="H18" s="24">
        <v>0</v>
      </c>
      <c r="I18" s="24">
        <v>10</v>
      </c>
      <c r="J18" s="24">
        <f t="shared" si="0"/>
        <v>10</v>
      </c>
      <c r="K18" s="24">
        <f>G18-J18</f>
        <v>84</v>
      </c>
      <c r="L18" s="12"/>
    </row>
    <row r="19" spans="1:12" outlineLevel="1" x14ac:dyDescent="0.25">
      <c r="A19" s="11">
        <v>14</v>
      </c>
      <c r="B19" s="3" t="s">
        <v>6</v>
      </c>
      <c r="C19" s="3" t="s">
        <v>39</v>
      </c>
      <c r="D19" s="12">
        <v>406055879</v>
      </c>
      <c r="E19" s="23" t="s">
        <v>87</v>
      </c>
      <c r="F19" s="3" t="s">
        <v>93</v>
      </c>
      <c r="G19" s="15">
        <v>200</v>
      </c>
      <c r="H19" s="24">
        <v>0</v>
      </c>
      <c r="I19" s="24">
        <v>0</v>
      </c>
      <c r="J19" s="24">
        <f t="shared" si="0"/>
        <v>0</v>
      </c>
      <c r="K19" s="24">
        <f>G19-J19</f>
        <v>200</v>
      </c>
      <c r="L19" s="7"/>
    </row>
    <row r="20" spans="1:12" outlineLevel="1" x14ac:dyDescent="0.25">
      <c r="A20" s="11">
        <v>15</v>
      </c>
      <c r="B20" s="3" t="s">
        <v>6</v>
      </c>
      <c r="C20" s="3" t="s">
        <v>77</v>
      </c>
      <c r="D20" s="12">
        <v>204483380</v>
      </c>
      <c r="E20" s="3" t="s">
        <v>78</v>
      </c>
      <c r="F20" s="3" t="s">
        <v>79</v>
      </c>
      <c r="G20" s="15">
        <v>60</v>
      </c>
      <c r="H20" s="24">
        <v>0</v>
      </c>
      <c r="I20" s="24">
        <v>18</v>
      </c>
      <c r="J20" s="24">
        <f t="shared" si="0"/>
        <v>18</v>
      </c>
      <c r="K20" s="24">
        <f>G20-J20</f>
        <v>42</v>
      </c>
      <c r="L20" s="7"/>
    </row>
    <row r="21" spans="1:12" s="6" customFormat="1" ht="15" x14ac:dyDescent="0.25">
      <c r="A21" s="27"/>
      <c r="B21" s="28" t="s">
        <v>25</v>
      </c>
      <c r="C21" s="20"/>
      <c r="D21" s="19"/>
      <c r="E21" s="20"/>
      <c r="F21" s="20"/>
      <c r="G21" s="29">
        <f>SUM(G22:G29)</f>
        <v>514</v>
      </c>
      <c r="H21" s="29">
        <f>SUM(H22:H29)</f>
        <v>361</v>
      </c>
      <c r="I21" s="29">
        <f>SUM(I22:I29)</f>
        <v>31</v>
      </c>
      <c r="J21" s="29">
        <f>SUM(H21:I21)</f>
        <v>392</v>
      </c>
      <c r="K21" s="30">
        <f>G21-J21</f>
        <v>122</v>
      </c>
      <c r="L21" s="19"/>
    </row>
    <row r="22" spans="1:12" outlineLevel="1" x14ac:dyDescent="0.25">
      <c r="A22" s="11">
        <v>16</v>
      </c>
      <c r="B22" s="3" t="s">
        <v>25</v>
      </c>
      <c r="C22" s="3" t="s">
        <v>26</v>
      </c>
      <c r="D22" s="12" t="s">
        <v>51</v>
      </c>
      <c r="E22" s="3" t="s">
        <v>52</v>
      </c>
      <c r="F22" s="3" t="s">
        <v>53</v>
      </c>
      <c r="G22" s="13">
        <v>178</v>
      </c>
      <c r="H22" s="25">
        <v>157</v>
      </c>
      <c r="I22" s="25">
        <v>14</v>
      </c>
      <c r="J22" s="24">
        <f>SUM(H22:I22)</f>
        <v>171</v>
      </c>
      <c r="K22" s="24">
        <f>G22-J22</f>
        <v>7</v>
      </c>
      <c r="L22" s="12"/>
    </row>
    <row r="23" spans="1:12" outlineLevel="1" x14ac:dyDescent="0.25">
      <c r="A23" s="11">
        <v>17</v>
      </c>
      <c r="B23" s="3" t="s">
        <v>61</v>
      </c>
      <c r="C23" s="3" t="s">
        <v>26</v>
      </c>
      <c r="D23" s="12">
        <v>245418392</v>
      </c>
      <c r="E23" s="1" t="s">
        <v>62</v>
      </c>
      <c r="F23" s="3" t="s">
        <v>63</v>
      </c>
      <c r="G23" s="15">
        <v>40</v>
      </c>
      <c r="H23" s="24">
        <v>40</v>
      </c>
      <c r="I23" s="24">
        <v>0</v>
      </c>
      <c r="J23" s="24">
        <f t="shared" si="0"/>
        <v>40</v>
      </c>
      <c r="K23" s="24">
        <f>G23-J23</f>
        <v>0</v>
      </c>
      <c r="L23" s="14"/>
    </row>
    <row r="24" spans="1:12" s="6" customFormat="1" outlineLevel="1" x14ac:dyDescent="0.25">
      <c r="A24" s="11">
        <v>18</v>
      </c>
      <c r="B24" s="1" t="s">
        <v>25</v>
      </c>
      <c r="C24" s="1" t="s">
        <v>26</v>
      </c>
      <c r="D24" s="13">
        <v>404908043</v>
      </c>
      <c r="E24" s="1" t="s">
        <v>27</v>
      </c>
      <c r="F24" s="1" t="s">
        <v>28</v>
      </c>
      <c r="G24" s="13">
        <v>63</v>
      </c>
      <c r="H24" s="25">
        <v>63</v>
      </c>
      <c r="I24" s="25">
        <v>0</v>
      </c>
      <c r="J24" s="24">
        <f t="shared" si="0"/>
        <v>63</v>
      </c>
      <c r="K24" s="24">
        <f>G24-J24</f>
        <v>0</v>
      </c>
      <c r="L24" s="13"/>
    </row>
    <row r="25" spans="1:12" s="6" customFormat="1" outlineLevel="1" x14ac:dyDescent="0.25">
      <c r="A25" s="11">
        <v>19</v>
      </c>
      <c r="B25" s="3" t="s">
        <v>61</v>
      </c>
      <c r="C25" s="3" t="s">
        <v>26</v>
      </c>
      <c r="D25" s="2">
        <v>445506630</v>
      </c>
      <c r="E25" s="3" t="s">
        <v>69</v>
      </c>
      <c r="F25" s="1" t="s">
        <v>70</v>
      </c>
      <c r="G25" s="13">
        <v>23</v>
      </c>
      <c r="H25" s="24">
        <v>4</v>
      </c>
      <c r="I25" s="24">
        <v>17</v>
      </c>
      <c r="J25" s="24">
        <f t="shared" si="0"/>
        <v>21</v>
      </c>
      <c r="K25" s="24">
        <f>G25-J25</f>
        <v>2</v>
      </c>
      <c r="L25" s="13"/>
    </row>
    <row r="26" spans="1:12" s="6" customFormat="1" ht="25.5" outlineLevel="1" x14ac:dyDescent="0.25">
      <c r="A26" s="11">
        <v>20</v>
      </c>
      <c r="B26" s="3" t="s">
        <v>61</v>
      </c>
      <c r="C26" s="3" t="s">
        <v>26</v>
      </c>
      <c r="D26" s="2">
        <v>245428434</v>
      </c>
      <c r="E26" s="3" t="s">
        <v>74</v>
      </c>
      <c r="F26" s="1" t="s">
        <v>85</v>
      </c>
      <c r="G26" s="13">
        <v>30</v>
      </c>
      <c r="H26" s="24">
        <v>13</v>
      </c>
      <c r="I26" s="25">
        <v>0</v>
      </c>
      <c r="J26" s="24">
        <f t="shared" si="0"/>
        <v>13</v>
      </c>
      <c r="K26" s="24">
        <f>G26-J26</f>
        <v>17</v>
      </c>
      <c r="L26" s="12" t="s">
        <v>13</v>
      </c>
    </row>
    <row r="27" spans="1:12" s="6" customFormat="1" outlineLevel="1" x14ac:dyDescent="0.25">
      <c r="A27" s="11">
        <v>21</v>
      </c>
      <c r="B27" s="3" t="s">
        <v>25</v>
      </c>
      <c r="C27" s="3" t="s">
        <v>26</v>
      </c>
      <c r="D27" s="2">
        <v>445412152</v>
      </c>
      <c r="E27" s="3" t="s">
        <v>94</v>
      </c>
      <c r="F27" s="1" t="s">
        <v>95</v>
      </c>
      <c r="G27" s="13">
        <v>100</v>
      </c>
      <c r="H27" s="25">
        <v>0</v>
      </c>
      <c r="I27" s="25">
        <v>0</v>
      </c>
      <c r="J27" s="24">
        <f t="shared" si="0"/>
        <v>0</v>
      </c>
      <c r="K27" s="24">
        <f>G27-J27</f>
        <v>100</v>
      </c>
      <c r="L27" s="12"/>
    </row>
    <row r="28" spans="1:12" s="6" customFormat="1" outlineLevel="1" x14ac:dyDescent="0.25">
      <c r="A28" s="11">
        <v>22</v>
      </c>
      <c r="B28" s="3" t="s">
        <v>61</v>
      </c>
      <c r="C28" s="3" t="s">
        <v>71</v>
      </c>
      <c r="D28" s="12">
        <v>412752276</v>
      </c>
      <c r="E28" s="3" t="s">
        <v>72</v>
      </c>
      <c r="F28" s="1" t="s">
        <v>84</v>
      </c>
      <c r="G28" s="13">
        <v>30</v>
      </c>
      <c r="H28" s="24">
        <v>33</v>
      </c>
      <c r="I28" s="24">
        <v>0</v>
      </c>
      <c r="J28" s="24">
        <f t="shared" si="0"/>
        <v>33</v>
      </c>
      <c r="K28" s="26">
        <v>0</v>
      </c>
      <c r="L28" s="13"/>
    </row>
    <row r="29" spans="1:12" s="6" customFormat="1" outlineLevel="1" x14ac:dyDescent="0.25">
      <c r="A29" s="11">
        <v>23</v>
      </c>
      <c r="B29" s="1" t="s">
        <v>61</v>
      </c>
      <c r="C29" s="1" t="s">
        <v>71</v>
      </c>
      <c r="D29" s="13" t="s">
        <v>80</v>
      </c>
      <c r="E29" s="1" t="s">
        <v>81</v>
      </c>
      <c r="F29" s="1" t="s">
        <v>82</v>
      </c>
      <c r="G29" s="13">
        <v>50</v>
      </c>
      <c r="H29" s="24">
        <v>51</v>
      </c>
      <c r="I29" s="24">
        <v>0</v>
      </c>
      <c r="J29" s="24">
        <f t="shared" si="0"/>
        <v>51</v>
      </c>
      <c r="K29" s="26">
        <v>0</v>
      </c>
      <c r="L29" s="13"/>
    </row>
    <row r="30" spans="1:12" ht="18.75" customHeight="1" x14ac:dyDescent="0.25">
      <c r="A30" s="27"/>
      <c r="B30" s="28" t="s">
        <v>18</v>
      </c>
      <c r="C30" s="16"/>
      <c r="D30" s="17"/>
      <c r="E30" s="16"/>
      <c r="F30" s="16"/>
      <c r="G30" s="29">
        <f>SUM(G31:G36)</f>
        <v>440</v>
      </c>
      <c r="H30" s="29">
        <f>SUM(H31:H36)</f>
        <v>216</v>
      </c>
      <c r="I30" s="29">
        <f>SUM(I31:I36)</f>
        <v>27</v>
      </c>
      <c r="J30" s="29">
        <f>SUM(H30:I30)</f>
        <v>243</v>
      </c>
      <c r="K30" s="29">
        <f>G30-J30</f>
        <v>197</v>
      </c>
      <c r="L30" s="17"/>
    </row>
    <row r="31" spans="1:12" outlineLevel="1" x14ac:dyDescent="0.25">
      <c r="A31" s="11">
        <v>24</v>
      </c>
      <c r="B31" s="3" t="s">
        <v>18</v>
      </c>
      <c r="C31" s="3" t="s">
        <v>19</v>
      </c>
      <c r="D31" s="12">
        <v>239403463</v>
      </c>
      <c r="E31" s="1" t="s">
        <v>20</v>
      </c>
      <c r="F31" s="3" t="s">
        <v>21</v>
      </c>
      <c r="G31" s="13">
        <v>100</v>
      </c>
      <c r="H31" s="24">
        <v>85</v>
      </c>
      <c r="I31" s="24">
        <v>12</v>
      </c>
      <c r="J31" s="24">
        <f t="shared" si="0"/>
        <v>97</v>
      </c>
      <c r="K31" s="24">
        <f>G31-J31</f>
        <v>3</v>
      </c>
      <c r="L31" s="12"/>
    </row>
    <row r="32" spans="1:12" outlineLevel="1" x14ac:dyDescent="0.25">
      <c r="A32" s="11">
        <v>25</v>
      </c>
      <c r="B32" s="3" t="s">
        <v>18</v>
      </c>
      <c r="C32" s="3" t="s">
        <v>22</v>
      </c>
      <c r="D32" s="12">
        <v>212691354</v>
      </c>
      <c r="E32" s="1" t="s">
        <v>23</v>
      </c>
      <c r="F32" s="3" t="s">
        <v>24</v>
      </c>
      <c r="G32" s="13">
        <v>80</v>
      </c>
      <c r="H32" s="24">
        <v>62</v>
      </c>
      <c r="I32" s="24">
        <v>3</v>
      </c>
      <c r="J32" s="24">
        <f t="shared" si="0"/>
        <v>65</v>
      </c>
      <c r="K32" s="24">
        <f>G32-J32</f>
        <v>15</v>
      </c>
      <c r="L32" s="12" t="s">
        <v>54</v>
      </c>
    </row>
    <row r="33" spans="1:12" ht="25.5" outlineLevel="1" x14ac:dyDescent="0.25">
      <c r="A33" s="11">
        <v>26</v>
      </c>
      <c r="B33" s="3" t="s">
        <v>18</v>
      </c>
      <c r="C33" s="3" t="s">
        <v>22</v>
      </c>
      <c r="D33" s="12">
        <v>412729720</v>
      </c>
      <c r="E33" s="3" t="s">
        <v>42</v>
      </c>
      <c r="F33" s="3" t="s">
        <v>43</v>
      </c>
      <c r="G33" s="13">
        <v>150</v>
      </c>
      <c r="H33" s="25">
        <v>49</v>
      </c>
      <c r="I33" s="25">
        <v>2</v>
      </c>
      <c r="J33" s="24">
        <f t="shared" si="0"/>
        <v>51</v>
      </c>
      <c r="K33" s="24">
        <f>G33-J33</f>
        <v>99</v>
      </c>
      <c r="L33" s="12" t="s">
        <v>13</v>
      </c>
    </row>
    <row r="34" spans="1:12" outlineLevel="1" x14ac:dyDescent="0.25">
      <c r="A34" s="11">
        <v>27</v>
      </c>
      <c r="B34" s="3" t="s">
        <v>18</v>
      </c>
      <c r="C34" s="3" t="s">
        <v>22</v>
      </c>
      <c r="D34" s="12">
        <v>404476205</v>
      </c>
      <c r="E34" s="3" t="s">
        <v>66</v>
      </c>
      <c r="F34" s="3" t="s">
        <v>67</v>
      </c>
      <c r="G34" s="13">
        <v>51</v>
      </c>
      <c r="H34" s="25">
        <v>20</v>
      </c>
      <c r="I34" s="25">
        <v>1</v>
      </c>
      <c r="J34" s="24">
        <f t="shared" si="0"/>
        <v>21</v>
      </c>
      <c r="K34" s="24">
        <f>G34-J34</f>
        <v>30</v>
      </c>
      <c r="L34" s="7"/>
    </row>
    <row r="35" spans="1:12" ht="38.25" outlineLevel="1" x14ac:dyDescent="0.25">
      <c r="A35" s="11">
        <v>28</v>
      </c>
      <c r="B35" s="3" t="s">
        <v>18</v>
      </c>
      <c r="C35" s="3" t="s">
        <v>57</v>
      </c>
      <c r="D35" s="12">
        <v>431948066</v>
      </c>
      <c r="E35" s="3" t="s">
        <v>58</v>
      </c>
      <c r="F35" s="3" t="s">
        <v>59</v>
      </c>
      <c r="G35" s="13">
        <v>9</v>
      </c>
      <c r="H35" s="24">
        <v>0</v>
      </c>
      <c r="I35" s="24">
        <v>0</v>
      </c>
      <c r="J35" s="24">
        <f t="shared" si="0"/>
        <v>0</v>
      </c>
      <c r="K35" s="24">
        <f>G35-J35</f>
        <v>9</v>
      </c>
      <c r="L35" s="12" t="s">
        <v>60</v>
      </c>
    </row>
    <row r="36" spans="1:12" ht="25.5" outlineLevel="1" x14ac:dyDescent="0.25">
      <c r="A36" s="11">
        <v>29</v>
      </c>
      <c r="B36" s="3" t="s">
        <v>18</v>
      </c>
      <c r="C36" s="3" t="s">
        <v>22</v>
      </c>
      <c r="D36" s="12">
        <v>236035517</v>
      </c>
      <c r="E36" s="3" t="s">
        <v>73</v>
      </c>
      <c r="F36" s="3" t="s">
        <v>83</v>
      </c>
      <c r="G36" s="13">
        <v>50</v>
      </c>
      <c r="H36" s="25">
        <v>0</v>
      </c>
      <c r="I36" s="25">
        <v>9</v>
      </c>
      <c r="J36" s="24">
        <f t="shared" si="0"/>
        <v>9</v>
      </c>
      <c r="K36" s="24">
        <f>G36-J36</f>
        <v>41</v>
      </c>
      <c r="L36" s="12"/>
    </row>
    <row r="37" spans="1:12" ht="12.75" customHeight="1" x14ac:dyDescent="0.25">
      <c r="A37" s="27"/>
      <c r="B37" s="28" t="s">
        <v>29</v>
      </c>
      <c r="C37" s="16"/>
      <c r="D37" s="17"/>
      <c r="E37" s="20"/>
      <c r="F37" s="16"/>
      <c r="G37" s="29">
        <f>G38</f>
        <v>40</v>
      </c>
      <c r="H37" s="29">
        <f t="shared" ref="H37:I37" si="1">H38</f>
        <v>18</v>
      </c>
      <c r="I37" s="29">
        <f t="shared" si="1"/>
        <v>31</v>
      </c>
      <c r="J37" s="29">
        <f>SUM(H37:I37)</f>
        <v>49</v>
      </c>
      <c r="K37" s="30">
        <v>0</v>
      </c>
      <c r="L37" s="17"/>
    </row>
    <row r="38" spans="1:12" outlineLevel="1" x14ac:dyDescent="0.25">
      <c r="A38" s="11">
        <v>30</v>
      </c>
      <c r="B38" s="3" t="s">
        <v>29</v>
      </c>
      <c r="C38" s="3" t="s">
        <v>30</v>
      </c>
      <c r="D38" s="12">
        <v>218064699</v>
      </c>
      <c r="E38" s="1" t="s">
        <v>31</v>
      </c>
      <c r="F38" s="3" t="s">
        <v>32</v>
      </c>
      <c r="G38" s="13">
        <v>40</v>
      </c>
      <c r="H38" s="22">
        <v>18</v>
      </c>
      <c r="I38" s="22">
        <v>31</v>
      </c>
      <c r="J38" s="24">
        <f t="shared" si="0"/>
        <v>49</v>
      </c>
      <c r="K38" s="26">
        <v>0</v>
      </c>
      <c r="L38" s="12"/>
    </row>
    <row r="39" spans="1:12" s="6" customFormat="1" ht="14.25" customHeight="1" x14ac:dyDescent="0.25">
      <c r="A39" s="27"/>
      <c r="B39" s="28" t="s">
        <v>33</v>
      </c>
      <c r="C39" s="16"/>
      <c r="D39" s="17"/>
      <c r="E39" s="20"/>
      <c r="F39" s="16"/>
      <c r="G39" s="29">
        <f>G40</f>
        <v>145</v>
      </c>
      <c r="H39" s="29">
        <f>H40</f>
        <v>61</v>
      </c>
      <c r="I39" s="29">
        <f>I40</f>
        <v>3</v>
      </c>
      <c r="J39" s="29">
        <f>SUM(H39:I39)</f>
        <v>64</v>
      </c>
      <c r="K39" s="29">
        <f>G39-J39</f>
        <v>81</v>
      </c>
      <c r="L39" s="17"/>
    </row>
    <row r="40" spans="1:12" s="6" customFormat="1" ht="25.5" outlineLevel="1" x14ac:dyDescent="0.25">
      <c r="A40" s="11">
        <v>31</v>
      </c>
      <c r="B40" s="1" t="s">
        <v>33</v>
      </c>
      <c r="C40" s="1" t="s">
        <v>50</v>
      </c>
      <c r="D40" s="13">
        <v>205165453</v>
      </c>
      <c r="E40" s="1" t="s">
        <v>34</v>
      </c>
      <c r="F40" s="1" t="s">
        <v>55</v>
      </c>
      <c r="G40" s="13">
        <v>145</v>
      </c>
      <c r="H40" s="25">
        <v>61</v>
      </c>
      <c r="I40" s="25">
        <v>3</v>
      </c>
      <c r="J40" s="24">
        <f t="shared" si="0"/>
        <v>64</v>
      </c>
      <c r="K40" s="24">
        <f>G40-J40</f>
        <v>81</v>
      </c>
      <c r="L40" s="5"/>
    </row>
    <row r="41" spans="1:12" ht="15" x14ac:dyDescent="0.25">
      <c r="A41" s="27"/>
      <c r="B41" s="28" t="s">
        <v>46</v>
      </c>
      <c r="C41" s="16"/>
      <c r="D41" s="17"/>
      <c r="E41" s="20"/>
      <c r="F41" s="16"/>
      <c r="G41" s="29">
        <f>G42</f>
        <v>111</v>
      </c>
      <c r="H41" s="29">
        <f>H42</f>
        <v>71</v>
      </c>
      <c r="I41" s="29">
        <f>I42</f>
        <v>2</v>
      </c>
      <c r="J41" s="29">
        <f>SUM(H41:I41)</f>
        <v>73</v>
      </c>
      <c r="K41" s="29">
        <f>G41-J41</f>
        <v>38</v>
      </c>
      <c r="L41" s="17"/>
    </row>
    <row r="42" spans="1:12" outlineLevel="1" x14ac:dyDescent="0.25">
      <c r="A42" s="11">
        <v>32</v>
      </c>
      <c r="B42" s="3" t="s">
        <v>46</v>
      </c>
      <c r="C42" s="3" t="s">
        <v>47</v>
      </c>
      <c r="D42" s="12">
        <v>401993508</v>
      </c>
      <c r="E42" s="3" t="s">
        <v>48</v>
      </c>
      <c r="F42" s="3" t="s">
        <v>49</v>
      </c>
      <c r="G42" s="13">
        <v>111</v>
      </c>
      <c r="H42" s="25">
        <v>71</v>
      </c>
      <c r="I42" s="25">
        <v>2</v>
      </c>
      <c r="J42" s="24">
        <f t="shared" si="0"/>
        <v>73</v>
      </c>
      <c r="K42" s="24">
        <f>G42-J42</f>
        <v>38</v>
      </c>
      <c r="L42" s="7"/>
    </row>
    <row r="43" spans="1:12" ht="19.5" x14ac:dyDescent="0.25">
      <c r="A43" s="31" t="s">
        <v>89</v>
      </c>
      <c r="B43" s="31"/>
      <c r="C43" s="31"/>
      <c r="D43" s="31"/>
      <c r="E43" s="31"/>
      <c r="F43" s="31"/>
      <c r="G43" s="32">
        <f>G5+G21+G30+G37+G39+G41</f>
        <v>2384</v>
      </c>
      <c r="H43" s="32">
        <f>H5+H21+H30+H37+H39+H41</f>
        <v>971</v>
      </c>
      <c r="I43" s="32">
        <f>I5+I21+I30+I37+I39+I41</f>
        <v>204</v>
      </c>
      <c r="J43" s="32">
        <f>SUM(H43:I43)</f>
        <v>1175</v>
      </c>
      <c r="K43" s="32">
        <f>G43-J43</f>
        <v>1209</v>
      </c>
      <c r="L43" s="33"/>
    </row>
  </sheetData>
  <mergeCells count="11">
    <mergeCell ref="A43:F43"/>
    <mergeCell ref="A3:A4"/>
    <mergeCell ref="H3:J3"/>
    <mergeCell ref="K3:K4"/>
    <mergeCell ref="D3:D4"/>
    <mergeCell ref="C2:F2"/>
    <mergeCell ref="B3:B4"/>
    <mergeCell ref="C3:C4"/>
    <mergeCell ref="E3:E4"/>
    <mergeCell ref="G3:G4"/>
    <mergeCell ref="L3:L4"/>
  </mergeCells>
  <pageMargins left="0.25" right="0.25" top="0.75" bottom="0.75" header="0.3" footer="0.3"/>
  <pageSetup paperSize="9" scale="70" fitToHeight="0" orientation="landscape" r:id="rId1"/>
  <ignoredErrors>
    <ignoredError sqref="J6:J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 - final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2020-09-17T10:50:17Z</dcterms:modified>
</cp:coreProperties>
</file>